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6E55DBA5-434A-42D6-A95F-D16BF431E67F}" xr6:coauthVersionLast="47" xr6:coauthVersionMax="47" xr10:uidLastSave="{00000000-0000-0000-0000-000000000000}"/>
  <workbookProtection workbookAlgorithmName="SHA-512" workbookHashValue="POvYVMD/EgP2q0EHkEblhPlIh2vyoyPUacGjmcDMQczPFtwiO+NiPakMJ8UN60vWUt+HFjw3N3s0e2TA4D6b5w==" workbookSaltValue="7WHIYAsMt9Tn7MZMTN8spg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8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2" l="1"/>
  <c r="E46" i="2"/>
  <c r="G46" i="2" s="1"/>
  <c r="H46" i="2" s="1"/>
  <c r="M46" i="2" s="1"/>
  <c r="O45" i="2"/>
  <c r="G45" i="2"/>
  <c r="H45" i="2" s="1"/>
  <c r="M45" i="2" s="1"/>
  <c r="E45" i="2"/>
  <c r="O42" i="2"/>
  <c r="H42" i="2"/>
  <c r="M42" i="2" s="1"/>
  <c r="G42" i="2"/>
  <c r="E46" i="7"/>
  <c r="E45" i="7"/>
  <c r="E44" i="7"/>
  <c r="E43" i="7"/>
  <c r="E42" i="7"/>
  <c r="E41" i="7"/>
  <c r="E46" i="5"/>
  <c r="E45" i="5"/>
  <c r="E44" i="5"/>
  <c r="E43" i="5"/>
  <c r="E42" i="5"/>
  <c r="E41" i="5"/>
  <c r="E46" i="6"/>
  <c r="E45" i="6"/>
  <c r="E44" i="6"/>
  <c r="E43" i="6"/>
  <c r="E42" i="6"/>
  <c r="E41" i="6"/>
  <c r="K8" i="7"/>
  <c r="J8" i="7"/>
  <c r="O46" i="7"/>
  <c r="O45" i="7"/>
  <c r="O44" i="7"/>
  <c r="O43" i="7"/>
  <c r="O42" i="7"/>
  <c r="O41" i="7"/>
  <c r="O34" i="7"/>
  <c r="O33" i="7"/>
  <c r="O26" i="7"/>
  <c r="O18" i="7"/>
  <c r="O11" i="7"/>
  <c r="O10" i="7"/>
  <c r="O9" i="7"/>
  <c r="O8" i="7"/>
  <c r="M12" i="7"/>
  <c r="M11" i="7"/>
  <c r="M10" i="7"/>
  <c r="M9" i="7"/>
  <c r="M8" i="7"/>
  <c r="J25" i="7"/>
  <c r="K25" i="7" s="1"/>
  <c r="O25" i="7" s="1"/>
  <c r="J24" i="7"/>
  <c r="K24" i="7" s="1"/>
  <c r="K9" i="7"/>
  <c r="K12" i="7" s="1"/>
  <c r="O12" i="7" s="1"/>
  <c r="J9" i="7"/>
  <c r="J12" i="7" s="1"/>
  <c r="K8" i="5"/>
  <c r="O8" i="5" s="1"/>
  <c r="J8" i="5"/>
  <c r="J12" i="5" s="1"/>
  <c r="M12" i="5"/>
  <c r="M11" i="5"/>
  <c r="M10" i="5"/>
  <c r="M9" i="5"/>
  <c r="M8" i="5"/>
  <c r="O46" i="5"/>
  <c r="O45" i="5"/>
  <c r="O44" i="5"/>
  <c r="O43" i="5"/>
  <c r="O42" i="5"/>
  <c r="O41" i="5"/>
  <c r="O34" i="5"/>
  <c r="O33" i="5"/>
  <c r="O26" i="5"/>
  <c r="O18" i="5"/>
  <c r="O11" i="5"/>
  <c r="O10" i="5"/>
  <c r="J25" i="5"/>
  <c r="K25" i="5" s="1"/>
  <c r="O25" i="5" s="1"/>
  <c r="J24" i="5"/>
  <c r="K24" i="5" s="1"/>
  <c r="K9" i="5"/>
  <c r="O9" i="5" s="1"/>
  <c r="J9" i="5"/>
  <c r="J31" i="7" l="1"/>
  <c r="K31" i="7" s="1"/>
  <c r="O31" i="7" s="1"/>
  <c r="J31" i="5"/>
  <c r="K31" i="5" s="1"/>
  <c r="O31" i="5" s="1"/>
  <c r="M14" i="7"/>
  <c r="O14" i="7"/>
  <c r="M14" i="5"/>
  <c r="K35" i="7"/>
  <c r="O35" i="7" s="1"/>
  <c r="K32" i="7"/>
  <c r="O32" i="7" s="1"/>
  <c r="O14" i="5"/>
  <c r="K12" i="5"/>
  <c r="O12" i="5" s="1"/>
  <c r="K35" i="5"/>
  <c r="O35" i="5" s="1"/>
  <c r="K32" i="5"/>
  <c r="O32" i="5" s="1"/>
  <c r="K8" i="6"/>
  <c r="O8" i="6" s="1"/>
  <c r="J8" i="6"/>
  <c r="M12" i="6"/>
  <c r="M11" i="6"/>
  <c r="M10" i="6"/>
  <c r="M9" i="6"/>
  <c r="M8" i="6"/>
  <c r="O46" i="6"/>
  <c r="O45" i="6"/>
  <c r="O44" i="6"/>
  <c r="O43" i="6"/>
  <c r="O42" i="6"/>
  <c r="O41" i="6"/>
  <c r="O34" i="6"/>
  <c r="O33" i="6"/>
  <c r="O26" i="6"/>
  <c r="O18" i="6"/>
  <c r="O11" i="6"/>
  <c r="O10" i="6"/>
  <c r="J25" i="6"/>
  <c r="K25" i="6" s="1"/>
  <c r="O25" i="6" s="1"/>
  <c r="J24" i="6"/>
  <c r="K24" i="6" s="1"/>
  <c r="K9" i="6"/>
  <c r="J9" i="6"/>
  <c r="J25" i="2"/>
  <c r="K25" i="2" s="1"/>
  <c r="O25" i="2" s="1"/>
  <c r="O34" i="2"/>
  <c r="O33" i="2"/>
  <c r="O26" i="2"/>
  <c r="O18" i="2"/>
  <c r="O11" i="2"/>
  <c r="O10" i="2"/>
  <c r="O9" i="2"/>
  <c r="O8" i="2"/>
  <c r="M11" i="2"/>
  <c r="M10" i="2"/>
  <c r="M9" i="2"/>
  <c r="M8" i="2"/>
  <c r="J24" i="2"/>
  <c r="K24" i="2" s="1"/>
  <c r="K9" i="2"/>
  <c r="K12" i="2" s="1"/>
  <c r="J9" i="2"/>
  <c r="J12" i="2" s="1"/>
  <c r="M14" i="2" l="1"/>
  <c r="O51" i="7"/>
  <c r="M14" i="6"/>
  <c r="O14" i="2"/>
  <c r="O51" i="5"/>
  <c r="J12" i="6"/>
  <c r="K12" i="6"/>
  <c r="O12" i="6" s="1"/>
  <c r="O9" i="6"/>
  <c r="O14" i="6" s="1"/>
  <c r="J31" i="6"/>
  <c r="K31" i="6" s="1"/>
  <c r="O31" i="6" s="1"/>
  <c r="K35" i="6"/>
  <c r="O35" i="6" s="1"/>
  <c r="K32" i="6"/>
  <c r="O32" i="6" s="1"/>
  <c r="J31" i="2"/>
  <c r="K31" i="2" s="1"/>
  <c r="O31" i="2" s="1"/>
  <c r="K32" i="2"/>
  <c r="O32" i="2" s="1"/>
  <c r="K35" i="2"/>
  <c r="O35" i="2" s="1"/>
  <c r="O12" i="2"/>
  <c r="O51" i="6" l="1"/>
  <c r="O51" i="2"/>
  <c r="H25" i="6" l="1"/>
  <c r="M25" i="6" s="1"/>
  <c r="H25" i="5"/>
  <c r="M25" i="5" s="1"/>
  <c r="H25" i="7"/>
  <c r="M25" i="7" s="1"/>
  <c r="H25" i="2"/>
  <c r="G25" i="6"/>
  <c r="G25" i="5"/>
  <c r="G25" i="7"/>
  <c r="G25" i="2"/>
  <c r="M49" i="6"/>
  <c r="M49" i="5"/>
  <c r="M49" i="7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M26" i="7"/>
  <c r="H18" i="7"/>
  <c r="M18" i="7" s="1"/>
  <c r="G18" i="7"/>
  <c r="H12" i="7"/>
  <c r="G12" i="7"/>
  <c r="G46" i="6"/>
  <c r="H46" i="6" s="1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H18" i="6"/>
  <c r="M18" i="6" s="1"/>
  <c r="G18" i="6"/>
  <c r="H12" i="6"/>
  <c r="G12" i="6"/>
  <c r="G46" i="5"/>
  <c r="H46" i="5" s="1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H18" i="5"/>
  <c r="M18" i="5" s="1"/>
  <c r="G18" i="5"/>
  <c r="H12" i="5"/>
  <c r="G12" i="5"/>
  <c r="M26" i="2"/>
  <c r="G18" i="2"/>
  <c r="H18" i="2"/>
  <c r="M18" i="2" s="1"/>
  <c r="G31" i="7" l="1"/>
  <c r="H31" i="7" s="1"/>
  <c r="M31" i="7" s="1"/>
  <c r="H32" i="5"/>
  <c r="M32" i="5" s="1"/>
  <c r="H32" i="6"/>
  <c r="M32" i="6" s="1"/>
  <c r="H32" i="7"/>
  <c r="M32" i="7" s="1"/>
  <c r="G31" i="6"/>
  <c r="H31" i="6" s="1"/>
  <c r="M31" i="6" s="1"/>
  <c r="G31" i="5"/>
  <c r="H31" i="5" s="1"/>
  <c r="M31" i="5" s="1"/>
  <c r="H35" i="7"/>
  <c r="M35" i="7" s="1"/>
  <c r="H35" i="6"/>
  <c r="M35" i="6" s="1"/>
  <c r="H35" i="5"/>
  <c r="M35" i="5" s="1"/>
  <c r="M25" i="2"/>
  <c r="M51" i="5" l="1"/>
  <c r="M53" i="5" s="1"/>
  <c r="M51" i="7"/>
  <c r="M53" i="7" s="1"/>
  <c r="M51" i="6"/>
  <c r="M53" i="6" s="1"/>
  <c r="H34" i="2"/>
  <c r="M34" i="2" s="1"/>
  <c r="H33" i="2"/>
  <c r="M33" i="2" s="1"/>
  <c r="G12" i="2"/>
  <c r="G31" i="2" s="1"/>
  <c r="H31" i="2" s="1"/>
  <c r="M31" i="2" s="1"/>
  <c r="H12" i="2" l="1"/>
  <c r="M12" i="2" l="1"/>
  <c r="H35" i="2"/>
  <c r="M35" i="2" s="1"/>
  <c r="H32" i="2"/>
  <c r="M32" i="2" s="1"/>
  <c r="M51" i="2" l="1"/>
  <c r="M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C1647B20-FC5F-4D64-B7EE-C5BB16A00B17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F40" authorId="0" shapeId="0" xr:uid="{8BE0095D-ED1D-4F70-AB49-557233E5B9A0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40EDC48C-F387-4727-B413-E7DADCB10848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</t>
        </r>
      </text>
    </comment>
    <comment ref="F40" authorId="0" shapeId="0" xr:uid="{1E81B1C3-643E-41C4-8E98-EC7B0C17F00F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<sst xmlns="http://schemas.openxmlformats.org/spreadsheetml/2006/main" count="463" uniqueCount="128">
  <si>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</si>
  <si>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</si>
  <si>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</si>
  <si>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</si>
  <si>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</si>
  <si>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</si>
  <si>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</si>
  <si>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</si>
  <si>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</si>
  <si>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</si>
  <si>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</si>
  <si>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</si>
  <si>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</si>
  <si>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</si>
  <si>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</si>
  <si>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</si>
  <si>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</si>
  <si>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</si>
  <si>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</si>
  <si>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</si>
  <si>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</si>
  <si>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</si>
  <si>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</si>
  <si>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</si>
  <si>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</si>
  <si>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</si>
  <si>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</si>
  <si>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</si>
  <si>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</si>
  <si>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</si>
  <si>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</si>
  <si>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</si>
  <si>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</si>
  <si>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</si>
  <si>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</si>
  <si>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</si>
  <si>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</si>
  <si>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</si>
  <si>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</si>
  <si>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</si>
  <si>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</si>
  <si>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</si>
  <si>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</si>
  <si>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</si>
  <si>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</si>
  <si>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</si>
  <si>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</si>
  <si>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</si>
  <si>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</si>
  <si>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</si>
  <si>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</si>
  <si>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</si>
  <si>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</si>
  <si>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</si>
  <si>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</si>
  <si>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</si>
  <si>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</si>
  <si>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</si>
  <si>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</si>
  <si>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</si>
  <si>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</si>
  <si>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</si>
  <si>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</si>
  <si>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</si>
  <si>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</si>
  <si>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</si>
  <si>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</si>
  <si>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</si>
  <si>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</si>
  <si>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</si>
  <si>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</si>
  <si>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</si>
  <si>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</si>
  <si>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</si>
  <si>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</si>
  <si>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</si>
  <si>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</si>
  <si>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</si>
  <si>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</si>
  <si>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</si>
  <si>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</si>
  <si>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</si>
  <si>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</si>
  <si>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</si>
  <si>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</si>
  <si>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</si>
  <si>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</si>
  <si>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</si>
  <si>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</si>
  <si>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</si>
  <si>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</si>
  <si>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</si>
  <si>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</si>
  <si>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</si>
  <si>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</si>
  <si>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</si>
  <si>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</si>
  <si>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</si>
  <si>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</si>
  <si>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</si>
  <si>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</si>
  <si>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</si>
  <si>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</si>
  <si>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</si>
  <si>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</si>
  <si>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Tantièmes Bâtiment 4</t>
  </si>
  <si>
    <t>Quote-part Bâtiment 4</t>
  </si>
  <si>
    <t>Travaux éligibles à l'Eco PTZ collectif</t>
  </si>
  <si>
    <t xml:space="preserve">Contrôle </t>
  </si>
  <si>
    <t>Frais annexes éligibles à l'Eco PTZ collectif</t>
  </si>
  <si>
    <t>QP Copropriétaire
éligible à l'Eco PTZ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</si>
  <si>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</si>
  <si>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</si>
  <si>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</si>
  <si>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</si>
  <si>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>réinstallés pour permettre à la résidence de conserver sa ligne architecturale d'origine, toutes modifications n'étant pas justifiées.</t>
  </si>
  <si>
    <t xml:space="preserve">En conséquence, il est impératif de préciser dans le simulateur le nombre de volets que compte votre logement. 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</si>
  <si>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</si>
  <si>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</si>
  <si>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</si>
  <si>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Ce motif sera mis en avant lors du dépôt de permis de construire auprès du service de l'urbanisme pour justifier de la préconisation technique</t>
  </si>
  <si>
    <t>proposée par le Maître d'Oeuvre.</t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</si>
  <si>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</si>
  <si>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pas installer ces occultants n'aura pas d'impact significatif sur l'aspect visuel des façades.</t>
  </si>
  <si>
    <t>Obligations et options individuelles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</si>
  <si>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</si>
  <si>
    <t>Lot 1 - F &amp; P de volets Coulissants à l'identique de ceux d'origine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</si>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</sst>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vertical="center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64" fontId="1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7306-D974-4F45-A7C8-CB05830EFEC1}">
  <sheetPr>
    <pageSetUpPr fitToPage="1"/>
  </sheetPr>
  <dimension ref="B1:F84"/>
  <sheetViews>
    <sheetView showGridLines="0" tabSelected="1" workbookViewId="0">
      <selection activeCell="B1" sqref="B1"/>
    </sheetView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79</v>
      </c>
      <c r="C2" s="48"/>
      <c r="D2" s="50"/>
    </row>
    <row r="3" spans="2:4" ht="8.1" customHeight="1" x14ac:dyDescent="0.25"/>
    <row r="4" spans="2:4" x14ac:dyDescent="0.25">
      <c r="B4" s="30" t="s">
        <v>51</v>
      </c>
    </row>
    <row r="5" spans="2:4" x14ac:dyDescent="0.25">
      <c r="B5" s="30" t="s">
        <v>52</v>
      </c>
    </row>
    <row r="6" spans="2:4" ht="8.1" customHeight="1" x14ac:dyDescent="0.25"/>
    <row r="7" spans="2:4" x14ac:dyDescent="0.25">
      <c r="B7" s="30" t="s">
        <v>54</v>
      </c>
    </row>
    <row r="8" spans="2:4" x14ac:dyDescent="0.25">
      <c r="B8" s="30" t="s">
        <v>53</v>
      </c>
    </row>
    <row r="9" spans="2:4" ht="8.1" customHeight="1" x14ac:dyDescent="0.25"/>
    <row r="10" spans="2:4" x14ac:dyDescent="0.25">
      <c r="B10" s="30" t="s">
        <v>95</v>
      </c>
    </row>
    <row r="11" spans="2:4" x14ac:dyDescent="0.25">
      <c r="B11" s="30" t="s">
        <v>96</v>
      </c>
    </row>
    <row r="12" spans="2:4" x14ac:dyDescent="0.25">
      <c r="B12" s="30" t="s">
        <v>97</v>
      </c>
    </row>
    <row r="13" spans="2:4" ht="8.1" customHeight="1" x14ac:dyDescent="0.25"/>
    <row r="14" spans="2:4" x14ac:dyDescent="0.25">
      <c r="B14" s="30" t="s">
        <v>93</v>
      </c>
    </row>
    <row r="15" spans="2:4" x14ac:dyDescent="0.25">
      <c r="B15" s="30" t="s">
        <v>98</v>
      </c>
    </row>
    <row r="16" spans="2:4" x14ac:dyDescent="0.25">
      <c r="B16" s="30" t="s">
        <v>94</v>
      </c>
    </row>
    <row r="17" spans="2:5" ht="8.1" customHeight="1" x14ac:dyDescent="0.25"/>
    <row r="18" spans="2:5" x14ac:dyDescent="0.25">
      <c r="B18" s="30" t="s">
        <v>99</v>
      </c>
    </row>
    <row r="19" spans="2:5" x14ac:dyDescent="0.25">
      <c r="B19" s="30" t="s">
        <v>92</v>
      </c>
    </row>
    <row r="20" spans="2:5" ht="20.100000000000001" customHeight="1" x14ac:dyDescent="0.25"/>
    <row r="21" spans="2:5" ht="20.100000000000001" customHeight="1" x14ac:dyDescent="0.25">
      <c r="B21" s="47" t="s">
        <v>80</v>
      </c>
      <c r="C21" s="44"/>
      <c r="D21" s="44"/>
      <c r="E21" s="45"/>
    </row>
    <row r="22" spans="2:5" ht="8.1" customHeight="1" x14ac:dyDescent="0.25"/>
    <row r="23" spans="2:5" x14ac:dyDescent="0.25">
      <c r="B23" s="30" t="s">
        <v>81</v>
      </c>
    </row>
    <row r="24" spans="2:5" x14ac:dyDescent="0.25">
      <c r="B24" s="30" t="s">
        <v>82</v>
      </c>
    </row>
    <row r="25" spans="2:5" ht="8.1" customHeight="1" x14ac:dyDescent="0.25"/>
    <row r="26" spans="2:5" ht="14.25" customHeight="1" x14ac:dyDescent="0.25">
      <c r="B26" s="46" t="s">
        <v>83</v>
      </c>
      <c r="C26" s="30" t="s">
        <v>85</v>
      </c>
    </row>
    <row r="27" spans="2:5" ht="14.25" customHeight="1" x14ac:dyDescent="0.25">
      <c r="B27" s="46"/>
      <c r="C27" s="30" t="s">
        <v>86</v>
      </c>
    </row>
    <row r="28" spans="2:5" ht="8.1" customHeight="1" x14ac:dyDescent="0.25"/>
    <row r="29" spans="2:5" ht="14.25" customHeight="1" x14ac:dyDescent="0.25">
      <c r="B29" s="46" t="s">
        <v>84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87</v>
      </c>
    </row>
    <row r="32" spans="2:5" ht="14.25" customHeight="1" x14ac:dyDescent="0.25">
      <c r="C32" s="30" t="s">
        <v>88</v>
      </c>
    </row>
    <row r="33" spans="2:3" ht="8.1" customHeight="1" x14ac:dyDescent="0.25"/>
    <row r="34" spans="2:3" x14ac:dyDescent="0.25">
      <c r="B34" s="51" t="s">
        <v>55</v>
      </c>
    </row>
    <row r="35" spans="2:3" x14ac:dyDescent="0.25">
      <c r="C35" s="30" t="s">
        <v>100</v>
      </c>
    </row>
    <row r="36" spans="2:3" x14ac:dyDescent="0.25">
      <c r="C36" s="30" t="s">
        <v>101</v>
      </c>
    </row>
    <row r="37" spans="2:3" x14ac:dyDescent="0.25">
      <c r="C37" s="30" t="s">
        <v>102</v>
      </c>
    </row>
    <row r="38" spans="2:3" x14ac:dyDescent="0.25">
      <c r="C38" s="76" t="s">
        <v>114</v>
      </c>
    </row>
    <row r="39" spans="2:3" x14ac:dyDescent="0.25">
      <c r="C39" s="76" t="s">
        <v>115</v>
      </c>
    </row>
    <row r="40" spans="2:3" x14ac:dyDescent="0.25">
      <c r="C40" s="77" t="s">
        <v>116</v>
      </c>
    </row>
    <row r="41" spans="2:3" ht="8.1" customHeight="1" x14ac:dyDescent="0.25"/>
    <row r="42" spans="2:3" x14ac:dyDescent="0.25">
      <c r="B42" s="51" t="s">
        <v>56</v>
      </c>
    </row>
    <row r="43" spans="2:3" x14ac:dyDescent="0.25">
      <c r="C43" s="30" t="s">
        <v>57</v>
      </c>
    </row>
    <row r="44" spans="2:3" x14ac:dyDescent="0.25">
      <c r="C44" s="30" t="s">
        <v>104</v>
      </c>
    </row>
    <row r="45" spans="2:3" ht="8.1" customHeight="1" x14ac:dyDescent="0.25"/>
    <row r="46" spans="2:3" x14ac:dyDescent="0.25">
      <c r="B46" s="51" t="s">
        <v>58</v>
      </c>
    </row>
    <row r="47" spans="2:3" x14ac:dyDescent="0.25">
      <c r="C47" s="30" t="s">
        <v>59</v>
      </c>
    </row>
    <row r="48" spans="2:3" x14ac:dyDescent="0.25">
      <c r="C48" s="30" t="s">
        <v>103</v>
      </c>
    </row>
    <row r="49" spans="2:3" ht="8.1" customHeight="1" x14ac:dyDescent="0.25"/>
    <row r="50" spans="2:3" x14ac:dyDescent="0.25">
      <c r="B50" s="51" t="s">
        <v>60</v>
      </c>
    </row>
    <row r="51" spans="2:3" x14ac:dyDescent="0.25">
      <c r="C51" s="30" t="s">
        <v>61</v>
      </c>
    </row>
    <row r="52" spans="2:3" ht="8.1" customHeight="1" x14ac:dyDescent="0.25"/>
    <row r="53" spans="2:3" x14ac:dyDescent="0.25">
      <c r="B53" s="30" t="s">
        <v>117</v>
      </c>
    </row>
    <row r="54" spans="2:3" x14ac:dyDescent="0.25">
      <c r="B54" s="30" t="s">
        <v>118</v>
      </c>
    </row>
    <row r="55" spans="2:3" x14ac:dyDescent="0.25">
      <c r="B55" s="30" t="s">
        <v>119</v>
      </c>
    </row>
    <row r="56" spans="2:3" x14ac:dyDescent="0.25">
      <c r="B56" s="30" t="s">
        <v>120</v>
      </c>
    </row>
    <row r="57" spans="2:3" x14ac:dyDescent="0.25">
      <c r="B57" s="30" t="s">
        <v>121</v>
      </c>
    </row>
    <row r="58" spans="2:3" x14ac:dyDescent="0.25">
      <c r="B58" s="30" t="s">
        <v>122</v>
      </c>
    </row>
    <row r="59" spans="2:3" x14ac:dyDescent="0.25">
      <c r="B59" s="30" t="s">
        <v>123</v>
      </c>
    </row>
    <row r="60" spans="2:3" ht="8.1" customHeight="1" x14ac:dyDescent="0.25"/>
    <row r="61" spans="2:3" x14ac:dyDescent="0.25">
      <c r="B61" s="53" t="s">
        <v>90</v>
      </c>
    </row>
    <row r="62" spans="2:3" ht="8.1" customHeight="1" x14ac:dyDescent="0.25"/>
    <row r="63" spans="2:3" x14ac:dyDescent="0.25">
      <c r="C63" s="41" t="s">
        <v>64</v>
      </c>
    </row>
    <row r="64" spans="2:3" x14ac:dyDescent="0.25">
      <c r="C64" s="41" t="s">
        <v>65</v>
      </c>
    </row>
    <row r="65" spans="2:3" ht="8.1" customHeight="1" x14ac:dyDescent="0.25"/>
    <row r="66" spans="2:3" x14ac:dyDescent="0.25">
      <c r="C66" s="41" t="s">
        <v>62</v>
      </c>
    </row>
    <row r="67" spans="2:3" x14ac:dyDescent="0.25">
      <c r="C67" s="30" t="s">
        <v>63</v>
      </c>
    </row>
    <row r="68" spans="2:3" ht="8.1" customHeight="1" x14ac:dyDescent="0.25"/>
    <row r="69" spans="2:3" x14ac:dyDescent="0.25">
      <c r="C69" s="41" t="s">
        <v>66</v>
      </c>
    </row>
    <row r="70" spans="2:3" ht="8.1" customHeight="1" x14ac:dyDescent="0.25"/>
    <row r="71" spans="2:3" x14ac:dyDescent="0.25">
      <c r="B71" s="53" t="s">
        <v>91</v>
      </c>
    </row>
    <row r="72" spans="2:3" ht="8.1" customHeight="1" x14ac:dyDescent="0.25"/>
    <row r="73" spans="2:3" x14ac:dyDescent="0.25">
      <c r="C73" s="41" t="s">
        <v>67</v>
      </c>
    </row>
    <row r="74" spans="2:3" x14ac:dyDescent="0.25">
      <c r="C74" s="41" t="s">
        <v>68</v>
      </c>
    </row>
    <row r="75" spans="2:3" ht="8.1" customHeight="1" x14ac:dyDescent="0.25"/>
    <row r="76" spans="2:3" x14ac:dyDescent="0.25">
      <c r="C76" s="41" t="s">
        <v>69</v>
      </c>
    </row>
    <row r="77" spans="2:3" ht="8.1" customHeight="1" x14ac:dyDescent="0.25"/>
    <row r="78" spans="2:3" x14ac:dyDescent="0.25">
      <c r="C78" s="41" t="s">
        <v>70</v>
      </c>
    </row>
    <row r="79" spans="2:3" x14ac:dyDescent="0.25">
      <c r="C79" s="30" t="s">
        <v>71</v>
      </c>
    </row>
    <row r="80" spans="2:3" x14ac:dyDescent="0.25">
      <c r="C80" s="30" t="s">
        <v>72</v>
      </c>
    </row>
    <row r="81" spans="2:6" ht="8.1" customHeight="1" thickBot="1" x14ac:dyDescent="0.3"/>
    <row r="82" spans="2:6" ht="15.75" thickTop="1" thickBot="1" x14ac:dyDescent="0.3">
      <c r="C82" s="41" t="s">
        <v>73</v>
      </c>
      <c r="E82" s="42"/>
      <c r="F82" s="43" t="s">
        <v>74</v>
      </c>
    </row>
    <row r="83" spans="2:6" ht="15" thickTop="1" x14ac:dyDescent="0.25">
      <c r="C83" s="30" t="s">
        <v>75</v>
      </c>
    </row>
    <row r="84" spans="2:6" ht="69" customHeight="1" x14ac:dyDescent="0.25">
      <c r="B84" s="52" t="s">
        <v>89</v>
      </c>
    </row>
  </sheetData>
  <sheetProtection algorithmName="SHA-512" hashValue="eUOjEoFHoV8qbcngww+XD5yWr5hvyCLRDm1d6wLBLhfeiXwF4pvH0hSumQKS0JIff0O2SJZG6sV7pUoSbiyCog==" saltValue="cw1iHlHab4nmT5fdqADqo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37" sqref="B3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46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10100</v>
      </c>
    </row>
    <row r="4" spans="2:15" ht="18" customHeight="1" thickTop="1" thickBot="1" x14ac:dyDescent="0.3">
      <c r="E4" s="83" t="s">
        <v>48</v>
      </c>
      <c r="F4" s="84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1" t="s">
        <v>107</v>
      </c>
      <c r="K6" s="82"/>
    </row>
    <row r="7" spans="2:15" ht="27.95" customHeight="1" x14ac:dyDescent="0.25">
      <c r="B7" s="24" t="s">
        <v>20</v>
      </c>
      <c r="C7" s="87" t="s">
        <v>17</v>
      </c>
      <c r="D7" s="88"/>
      <c r="E7" s="88"/>
      <c r="F7" s="89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0" t="s">
        <v>3</v>
      </c>
      <c r="D8" s="91"/>
      <c r="E8" s="91"/>
      <c r="F8" s="92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0" t="s">
        <v>4</v>
      </c>
      <c r="D9" s="91"/>
      <c r="E9" s="91"/>
      <c r="F9" s="9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0" t="s">
        <v>5</v>
      </c>
      <c r="D10" s="91"/>
      <c r="E10" s="91"/>
      <c r="F10" s="9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0" t="s">
        <v>7</v>
      </c>
      <c r="D11" s="91"/>
      <c r="E11" s="91"/>
      <c r="F11" s="9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3" t="s">
        <v>43</v>
      </c>
      <c r="C12" s="94"/>
      <c r="D12" s="94"/>
      <c r="E12" s="94"/>
      <c r="F12" s="95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1" t="s">
        <v>107</v>
      </c>
      <c r="K16" s="82"/>
    </row>
    <row r="17" spans="2:15" ht="27.95" customHeight="1" x14ac:dyDescent="0.25">
      <c r="B17" s="24" t="s">
        <v>24</v>
      </c>
      <c r="C17" s="87" t="s">
        <v>17</v>
      </c>
      <c r="D17" s="88"/>
      <c r="E17" s="88"/>
      <c r="F17" s="89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0" t="s">
        <v>3</v>
      </c>
      <c r="D18" s="91"/>
      <c r="E18" s="91"/>
      <c r="F18" s="9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1" t="s">
        <v>107</v>
      </c>
      <c r="K22" s="82"/>
    </row>
    <row r="23" spans="2:15" ht="27.95" customHeight="1" x14ac:dyDescent="0.25">
      <c r="B23" s="24" t="s">
        <v>25</v>
      </c>
      <c r="C23" s="87" t="s">
        <v>17</v>
      </c>
      <c r="D23" s="88"/>
      <c r="E23" s="88"/>
      <c r="F23" s="89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6" t="s">
        <v>5</v>
      </c>
      <c r="D24" s="97"/>
      <c r="E24" s="97"/>
      <c r="F24" s="98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5" t="s">
        <v>106</v>
      </c>
      <c r="F25" s="86"/>
      <c r="G25" s="8">
        <f>IF($E$21=1,54902.45,0)</f>
        <v>0</v>
      </c>
      <c r="H25" s="8">
        <f>IF($E$21=1,58573.5,0)</f>
        <v>0</v>
      </c>
      <c r="J25" s="56">
        <f>IF($E$21=1,26388.83,0)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0" t="s">
        <v>4</v>
      </c>
      <c r="D26" s="91"/>
      <c r="E26" s="91"/>
      <c r="F26" s="9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1" t="s">
        <v>109</v>
      </c>
      <c r="K29" s="82"/>
    </row>
    <row r="30" spans="2:15" ht="27.95" customHeight="1" x14ac:dyDescent="0.25">
      <c r="B30" s="24" t="s">
        <v>40</v>
      </c>
      <c r="C30" s="87" t="s">
        <v>34</v>
      </c>
      <c r="D30" s="88"/>
      <c r="E30" s="89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0" t="s">
        <v>9</v>
      </c>
      <c r="D31" s="91"/>
      <c r="E31" s="92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0" t="s">
        <v>11</v>
      </c>
      <c r="D32" s="91"/>
      <c r="E32" s="92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0" t="s">
        <v>13</v>
      </c>
      <c r="D33" s="91"/>
      <c r="E33" s="9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0" t="s">
        <v>13</v>
      </c>
      <c r="D34" s="91"/>
      <c r="E34" s="9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0" t="s">
        <v>44</v>
      </c>
      <c r="D35" s="91"/>
      <c r="E35" s="92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1" t="s">
        <v>107</v>
      </c>
      <c r="K39" s="82"/>
    </row>
    <row r="40" spans="2:15" ht="27.95" customHeight="1" x14ac:dyDescent="0.25">
      <c r="B40" s="24" t="s">
        <v>124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Bot="1" x14ac:dyDescent="0.3">
      <c r="B41" s="78" t="s">
        <v>125</v>
      </c>
      <c r="C41" s="68"/>
      <c r="D41" s="69"/>
      <c r="E41" s="70"/>
      <c r="F41" s="75"/>
      <c r="G41" s="71"/>
      <c r="H41" s="72"/>
      <c r="J41" s="79"/>
      <c r="K41" s="79"/>
      <c r="M41" s="28"/>
      <c r="O41" s="80"/>
    </row>
    <row r="42" spans="2:15" ht="18" customHeight="1" thickTop="1" thickBot="1" x14ac:dyDescent="0.3">
      <c r="B42" s="1" t="s">
        <v>126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7"/>
      <c r="C43" s="68"/>
      <c r="D43" s="69"/>
      <c r="E43" s="70"/>
      <c r="F43" s="74"/>
      <c r="G43" s="71"/>
      <c r="H43" s="72"/>
      <c r="J43" s="72"/>
      <c r="K43" s="72"/>
      <c r="M43" s="28"/>
      <c r="O43" s="73"/>
    </row>
    <row r="44" spans="2:15" ht="18" customHeight="1" thickBot="1" x14ac:dyDescent="0.3">
      <c r="B44" s="78" t="s">
        <v>127</v>
      </c>
      <c r="C44" s="68"/>
      <c r="D44" s="69"/>
      <c r="E44" s="70"/>
      <c r="F44" s="75"/>
      <c r="G44" s="71"/>
      <c r="H44" s="72"/>
      <c r="J44" s="72"/>
      <c r="K44" s="72"/>
      <c r="M44" s="28"/>
      <c r="O44" s="73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5" t="s">
        <v>111</v>
      </c>
      <c r="J53" s="30"/>
      <c r="M53" s="66">
        <f>+M51-O51</f>
        <v>0</v>
      </c>
    </row>
  </sheetData>
  <sheetProtection algorithmName="SHA-512" hashValue="+HFWQjzLtXkatKiQUUQMmJnUHCPQrqbmmhTQy5pivNyUaerqJ+O3UTNh4z43Z+eaS6LfFHjaeX5NPKwYXREmVQ==" saltValue="PjFlJnae4uLdT3xK6L7R/w==" spinCount="100000" sheet="1" objects="1" scenarios="1"/>
  <mergeCells count="24">
    <mergeCell ref="C34:E34"/>
    <mergeCell ref="C35:E35"/>
    <mergeCell ref="C26:F26"/>
    <mergeCell ref="C30:E30"/>
    <mergeCell ref="C31:E31"/>
    <mergeCell ref="C32:E32"/>
    <mergeCell ref="C33:E33"/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topLeftCell="A19" zoomScaleNormal="100" workbookViewId="0">
      <selection activeCell="G4" sqref="G4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10100</v>
      </c>
    </row>
    <row r="4" spans="2:15" ht="18" customHeight="1" thickTop="1" thickBot="1" x14ac:dyDescent="0.3">
      <c r="E4" s="83" t="s">
        <v>48</v>
      </c>
      <c r="F4" s="84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1" t="s">
        <v>107</v>
      </c>
      <c r="K6" s="82"/>
    </row>
    <row r="7" spans="2:15" ht="27.95" customHeight="1" x14ac:dyDescent="0.25">
      <c r="B7" s="24" t="s">
        <v>20</v>
      </c>
      <c r="C7" s="87" t="s">
        <v>17</v>
      </c>
      <c r="D7" s="88"/>
      <c r="E7" s="88"/>
      <c r="F7" s="89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0" t="s">
        <v>3</v>
      </c>
      <c r="D8" s="91"/>
      <c r="E8" s="91"/>
      <c r="F8" s="92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0" t="s">
        <v>4</v>
      </c>
      <c r="D9" s="91"/>
      <c r="E9" s="91"/>
      <c r="F9" s="9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0" t="s">
        <v>5</v>
      </c>
      <c r="D10" s="91"/>
      <c r="E10" s="91"/>
      <c r="F10" s="9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0" t="s">
        <v>7</v>
      </c>
      <c r="D11" s="91"/>
      <c r="E11" s="91"/>
      <c r="F11" s="9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3" t="s">
        <v>43</v>
      </c>
      <c r="C12" s="94"/>
      <c r="D12" s="94"/>
      <c r="E12" s="94"/>
      <c r="F12" s="95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1" t="s">
        <v>107</v>
      </c>
      <c r="K16" s="82"/>
    </row>
    <row r="17" spans="2:15" ht="27.95" customHeight="1" x14ac:dyDescent="0.25">
      <c r="B17" s="24" t="s">
        <v>24</v>
      </c>
      <c r="C17" s="87" t="s">
        <v>17</v>
      </c>
      <c r="D17" s="88"/>
      <c r="E17" s="88"/>
      <c r="F17" s="89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0" t="s">
        <v>3</v>
      </c>
      <c r="D18" s="91"/>
      <c r="E18" s="91"/>
      <c r="F18" s="9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1" t="s">
        <v>107</v>
      </c>
      <c r="K22" s="82"/>
    </row>
    <row r="23" spans="2:15" ht="27.95" customHeight="1" x14ac:dyDescent="0.25">
      <c r="B23" s="24" t="s">
        <v>25</v>
      </c>
      <c r="C23" s="87" t="s">
        <v>17</v>
      </c>
      <c r="D23" s="88"/>
      <c r="E23" s="88"/>
      <c r="F23" s="89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6" t="s">
        <v>5</v>
      </c>
      <c r="D24" s="97"/>
      <c r="E24" s="97"/>
      <c r="F24" s="98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5" t="s">
        <v>106</v>
      </c>
      <c r="F25" s="86"/>
      <c r="G25" s="8">
        <f>IF($E$21=1,54902.45,0)</f>
        <v>0</v>
      </c>
      <c r="H25" s="8">
        <f>IF($E$21=1,58573.5,0)</f>
        <v>0</v>
      </c>
      <c r="J25" s="56">
        <f>IF($E$21=1,26388.83,0)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0" t="s">
        <v>4</v>
      </c>
      <c r="D26" s="91"/>
      <c r="E26" s="91"/>
      <c r="F26" s="9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1" t="s">
        <v>109</v>
      </c>
      <c r="K29" s="82"/>
    </row>
    <row r="30" spans="2:15" ht="27.95" customHeight="1" x14ac:dyDescent="0.25">
      <c r="B30" s="24" t="s">
        <v>40</v>
      </c>
      <c r="C30" s="87" t="s">
        <v>34</v>
      </c>
      <c r="D30" s="88"/>
      <c r="E30" s="89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0" t="s">
        <v>9</v>
      </c>
      <c r="D31" s="91"/>
      <c r="E31" s="92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0" t="s">
        <v>11</v>
      </c>
      <c r="D32" s="91"/>
      <c r="E32" s="92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0" t="s">
        <v>13</v>
      </c>
      <c r="D33" s="91"/>
      <c r="E33" s="9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0" t="s">
        <v>13</v>
      </c>
      <c r="D34" s="91"/>
      <c r="E34" s="9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0" t="s">
        <v>44</v>
      </c>
      <c r="D35" s="91"/>
      <c r="E35" s="92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1" t="s">
        <v>107</v>
      </c>
      <c r="K39" s="82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5" t="s">
        <v>111</v>
      </c>
      <c r="J53" s="30"/>
      <c r="M53" s="66">
        <f>+M51-O51</f>
        <v>0</v>
      </c>
    </row>
  </sheetData>
  <sheetProtection algorithmName="SHA-512" hashValue="KmXHnKUqPKQG6zH6nozdpZkoVp25+lTXibtqlAi2BrEmk7FHMVAMrpxGiPLTXkUu7CVpMxDeB6NKUmpJcaryRQ==" saltValue="gwxwzJIT+WnD6S9nB1pyYQ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G4" sqref="G4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50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10100</v>
      </c>
    </row>
    <row r="4" spans="2:15" ht="18" customHeight="1" thickTop="1" thickBot="1" x14ac:dyDescent="0.3">
      <c r="E4" s="83" t="s">
        <v>48</v>
      </c>
      <c r="F4" s="84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1" t="s">
        <v>107</v>
      </c>
      <c r="K6" s="82"/>
    </row>
    <row r="7" spans="2:15" ht="27.95" customHeight="1" x14ac:dyDescent="0.25">
      <c r="B7" s="24" t="s">
        <v>20</v>
      </c>
      <c r="C7" s="87" t="s">
        <v>17</v>
      </c>
      <c r="D7" s="88"/>
      <c r="E7" s="88"/>
      <c r="F7" s="89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0" t="s">
        <v>3</v>
      </c>
      <c r="D8" s="91"/>
      <c r="E8" s="91"/>
      <c r="F8" s="92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0" t="s">
        <v>4</v>
      </c>
      <c r="D9" s="91"/>
      <c r="E9" s="91"/>
      <c r="F9" s="9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0" t="s">
        <v>5</v>
      </c>
      <c r="D10" s="91"/>
      <c r="E10" s="91"/>
      <c r="F10" s="9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0" t="s">
        <v>7</v>
      </c>
      <c r="D11" s="91"/>
      <c r="E11" s="91"/>
      <c r="F11" s="9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3" t="s">
        <v>43</v>
      </c>
      <c r="C12" s="94"/>
      <c r="D12" s="94"/>
      <c r="E12" s="94"/>
      <c r="F12" s="95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1" t="s">
        <v>107</v>
      </c>
      <c r="K16" s="82"/>
    </row>
    <row r="17" spans="2:15" ht="27.95" customHeight="1" x14ac:dyDescent="0.25">
      <c r="B17" s="24" t="s">
        <v>24</v>
      </c>
      <c r="C17" s="87" t="s">
        <v>17</v>
      </c>
      <c r="D17" s="88"/>
      <c r="E17" s="88"/>
      <c r="F17" s="89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0" t="s">
        <v>3</v>
      </c>
      <c r="D18" s="91"/>
      <c r="E18" s="91"/>
      <c r="F18" s="9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1" t="s">
        <v>107</v>
      </c>
      <c r="K22" s="82"/>
    </row>
    <row r="23" spans="2:15" ht="27.95" customHeight="1" x14ac:dyDescent="0.25">
      <c r="B23" s="24" t="s">
        <v>25</v>
      </c>
      <c r="C23" s="87" t="s">
        <v>17</v>
      </c>
      <c r="D23" s="88"/>
      <c r="E23" s="88"/>
      <c r="F23" s="89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6" t="s">
        <v>5</v>
      </c>
      <c r="D24" s="97"/>
      <c r="E24" s="97"/>
      <c r="F24" s="98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5" t="s">
        <v>106</v>
      </c>
      <c r="F25" s="86"/>
      <c r="G25" s="8">
        <f>IF($E$21=1,54902.45,0)</f>
        <v>0</v>
      </c>
      <c r="H25" s="8">
        <f>IF($E$21=1,58573.5,0)</f>
        <v>0</v>
      </c>
      <c r="J25" s="56">
        <f>IF($E$21=1,26388.83,0)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0" t="s">
        <v>4</v>
      </c>
      <c r="D26" s="91"/>
      <c r="E26" s="91"/>
      <c r="F26" s="9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1" t="s">
        <v>109</v>
      </c>
      <c r="K29" s="82"/>
    </row>
    <row r="30" spans="2:15" ht="27.95" customHeight="1" x14ac:dyDescent="0.25">
      <c r="B30" s="24" t="s">
        <v>40</v>
      </c>
      <c r="C30" s="87" t="s">
        <v>34</v>
      </c>
      <c r="D30" s="88"/>
      <c r="E30" s="89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0" t="s">
        <v>9</v>
      </c>
      <c r="D31" s="91"/>
      <c r="E31" s="92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0" t="s">
        <v>11</v>
      </c>
      <c r="D32" s="91"/>
      <c r="E32" s="92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0" t="s">
        <v>13</v>
      </c>
      <c r="D33" s="91"/>
      <c r="E33" s="9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0" t="s">
        <v>13</v>
      </c>
      <c r="D34" s="91"/>
      <c r="E34" s="9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0" t="s">
        <v>44</v>
      </c>
      <c r="D35" s="91"/>
      <c r="E35" s="92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1" t="s">
        <v>107</v>
      </c>
      <c r="K39" s="82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5" t="s">
        <v>111</v>
      </c>
      <c r="J53" s="30"/>
      <c r="M53" s="66">
        <f>+M51-O51</f>
        <v>0</v>
      </c>
    </row>
  </sheetData>
  <sheetProtection algorithmName="SHA-512" hashValue="nGiKLEzkHRgbvgdMsnAteSHKRqSyuFedVQUa/7XyCnBihWOTJa76PJgZ9XcD1bmYfUv4k0ESrZiArKBxw8jTvA==" saltValue="lo4z7MzbYF5AQvVChzi4Zg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zoomScaleNormal="100" workbookViewId="0">
      <selection activeCell="G4" sqref="G4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18" width="15" style="9" bestFit="1" customWidth="1"/>
    <col min="19" max="19" width="15.140625" style="9" customWidth="1"/>
    <col min="20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10100</v>
      </c>
    </row>
    <row r="4" spans="2:15" ht="18" customHeight="1" thickTop="1" thickBot="1" x14ac:dyDescent="0.3">
      <c r="E4" s="83" t="s">
        <v>48</v>
      </c>
      <c r="F4" s="84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1" t="s">
        <v>107</v>
      </c>
      <c r="K6" s="82"/>
    </row>
    <row r="7" spans="2:15" ht="27.95" customHeight="1" x14ac:dyDescent="0.25">
      <c r="B7" s="24" t="s">
        <v>20</v>
      </c>
      <c r="C7" s="87" t="s">
        <v>17</v>
      </c>
      <c r="D7" s="88"/>
      <c r="E7" s="88"/>
      <c r="F7" s="89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0" t="s">
        <v>3</v>
      </c>
      <c r="D8" s="91"/>
      <c r="E8" s="91"/>
      <c r="F8" s="92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0" t="s">
        <v>4</v>
      </c>
      <c r="D9" s="91"/>
      <c r="E9" s="91"/>
      <c r="F9" s="92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0" t="s">
        <v>5</v>
      </c>
      <c r="D10" s="91"/>
      <c r="E10" s="91"/>
      <c r="F10" s="92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0" t="s">
        <v>7</v>
      </c>
      <c r="D11" s="91"/>
      <c r="E11" s="91"/>
      <c r="F11" s="92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3" t="s">
        <v>43</v>
      </c>
      <c r="C12" s="94"/>
      <c r="D12" s="94"/>
      <c r="E12" s="94"/>
      <c r="F12" s="95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1" t="s">
        <v>107</v>
      </c>
      <c r="K16" s="82"/>
    </row>
    <row r="17" spans="2:15" ht="27.95" customHeight="1" x14ac:dyDescent="0.25">
      <c r="B17" s="24" t="s">
        <v>24</v>
      </c>
      <c r="C17" s="87" t="s">
        <v>17</v>
      </c>
      <c r="D17" s="88"/>
      <c r="E17" s="88"/>
      <c r="F17" s="89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0" t="s">
        <v>3</v>
      </c>
      <c r="D18" s="91"/>
      <c r="E18" s="91"/>
      <c r="F18" s="92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1" t="s">
        <v>107</v>
      </c>
      <c r="K22" s="82"/>
    </row>
    <row r="23" spans="2:15" ht="27.95" customHeight="1" x14ac:dyDescent="0.25">
      <c r="B23" s="24" t="s">
        <v>25</v>
      </c>
      <c r="C23" s="87" t="s">
        <v>17</v>
      </c>
      <c r="D23" s="88"/>
      <c r="E23" s="88"/>
      <c r="F23" s="89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6" t="s">
        <v>5</v>
      </c>
      <c r="D24" s="97"/>
      <c r="E24" s="97"/>
      <c r="F24" s="98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5" t="s">
        <v>106</v>
      </c>
      <c r="F25" s="86"/>
      <c r="G25" s="8">
        <f>IF($E$21=1,54902.45,0)</f>
        <v>0</v>
      </c>
      <c r="H25" s="8">
        <f>IF($E$21=1,58573.5,0)</f>
        <v>0</v>
      </c>
      <c r="J25" s="56">
        <f>IF($E$21=1,26388.83,0)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0" t="s">
        <v>4</v>
      </c>
      <c r="D26" s="91"/>
      <c r="E26" s="91"/>
      <c r="F26" s="91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1" t="s">
        <v>109</v>
      </c>
      <c r="K29" s="82"/>
    </row>
    <row r="30" spans="2:15" ht="27.95" customHeight="1" x14ac:dyDescent="0.25">
      <c r="B30" s="24" t="s">
        <v>40</v>
      </c>
      <c r="C30" s="87" t="s">
        <v>34</v>
      </c>
      <c r="D30" s="88"/>
      <c r="E30" s="89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0" t="s">
        <v>9</v>
      </c>
      <c r="D31" s="91"/>
      <c r="E31" s="92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0" t="s">
        <v>11</v>
      </c>
      <c r="D32" s="91"/>
      <c r="E32" s="92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0" t="s">
        <v>13</v>
      </c>
      <c r="D33" s="91"/>
      <c r="E33" s="92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0" t="s">
        <v>13</v>
      </c>
      <c r="D34" s="91"/>
      <c r="E34" s="92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0" t="s">
        <v>44</v>
      </c>
      <c r="D35" s="91"/>
      <c r="E35" s="92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1" t="s">
        <v>107</v>
      </c>
      <c r="K39" s="82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5" t="s">
        <v>111</v>
      </c>
      <c r="J53" s="30"/>
      <c r="M53" s="66">
        <f>+M51-O51</f>
        <v>0</v>
      </c>
    </row>
  </sheetData>
  <sheetProtection algorithmName="SHA-512" hashValue="n2ZXgxs9pCePDGHaQdJNAONFuZreyXdNsNVwKWHKzS8vRNnk8BdOYm0HRFEGckykbyv4ZfPWhJt+qPE7zS4uoQ==" saltValue="kYrHOw87kcae0X6Zzc4Pqg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2024-07-02T08:30:57Z</dcterms:modified>
</cp:coreProperties>
</file>